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'1кв'!$A$1:$E$52</definedName>
    <definedName name="_xlnm.Print_Area" localSheetId="1">'2кв'!$A$1:$E$51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B46" i="28" l="1"/>
  <c r="B49" i="28"/>
  <c r="E23" i="28"/>
  <c r="E22" i="28"/>
  <c r="E26" i="28" s="1"/>
  <c r="B50" i="28" s="1"/>
  <c r="B51" i="28" l="1"/>
  <c r="C16" i="27"/>
  <c r="C13" i="27"/>
  <c r="C14" i="27"/>
  <c r="C8" i="27"/>
  <c r="C10" i="27" s="1"/>
  <c r="C6" i="27"/>
  <c r="C25" i="27"/>
  <c r="B50" i="26"/>
  <c r="C9" i="27" s="1"/>
  <c r="E23" i="26"/>
  <c r="E22" i="26"/>
  <c r="E27" i="26" l="1"/>
  <c r="B51" i="26" s="1"/>
  <c r="C12" i="27"/>
  <c r="C19" i="27" s="1"/>
  <c r="C20" i="27" s="1"/>
  <c r="B52" i="26" l="1"/>
</calcChain>
</file>

<file path=xl/sharedStrings.xml><?xml version="1.0" encoding="utf-8"?>
<sst xmlns="http://schemas.openxmlformats.org/spreadsheetml/2006/main" count="142" uniqueCount="83">
  <si>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</si>
  <si>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</si>
  <si>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</si>
  <si>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</si>
  <si>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</si>
  <si>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</si>
  <si>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</si>
  <si>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</si>
  <si>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</si>
  <si>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</si>
  <si>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</si>
  <si>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</si>
  <si>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</si>
  <si>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</si>
  <si>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</si>
  <si>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</si>
  <si>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</si>
  <si>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</si>
  <si>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</si>
  <si>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</si>
  <si>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</si>
  <si>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</si>
  <si>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</si>
  <si>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</si>
  <si>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</si>
  <si>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</si>
  <si>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</si>
  <si>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</si>
  <si>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</si>
  <si>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</si>
  <si>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</si>
  <si>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</si>
  <si>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</si>
  <si>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</si>
  <si>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</si>
  <si>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- 380,5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</si>
  <si>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</si>
  <si>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</si>
  <si>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</si>
  <si>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</si>
  <si>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</si>
  <si>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Останковой Е.Н.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</si>
  <si>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Останковой Елены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</si>
  <si>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25.07.2020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</si>
  <si>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</si>
  <si>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Интернет Ростелеком 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</si>
  <si>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</si>
  <si>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29302,32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</si>
  <si>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</si>
  <si>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</si>
  <si>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</si>
  <si>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</si>
  <si>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</si>
  <si>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</si>
  <si>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</si>
  <si>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</si>
  <si>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</si>
  <si>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</si>
  <si>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</si>
  <si>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</si>
  <si>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</si>
  <si>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</si>
  <si>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</si>
  <si>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</si>
  <si>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</si>
  <si>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</si>
  <si>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</si>
  <si>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</si>
  <si>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</si>
  <si>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</si>
  <si>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</si>
  <si>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Лесная, д. 8</t>
  </si>
  <si>
    <t>Начислено всего 110976,66</t>
  </si>
  <si>
    <t>Непредвиденные работы 49 ч/ч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</si>
  <si>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</si>
  <si>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</si>
  <si>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</si>
  <si>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</si>
  <si>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три тысячи триста двадцать три рубля 00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</si>
  <si>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</si>
  <si>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</si>
  <si>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</si>
  <si>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две тысячи девятьсот шестьдесят семь рублей 50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</si>
</sst>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4" fillId="0" borderId="4" xfId="0" applyFont="1" applyFill="1" applyBorder="1"/>
    <xf numFmtId="0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3" zoomScaleSheetLayoutView="100" workbookViewId="0">
      <selection activeCell="I55" sqref="I55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74</v>
      </c>
      <c r="B3" s="69"/>
      <c r="C3" s="69"/>
      <c r="D3" s="69"/>
      <c r="E3" s="69"/>
    </row>
    <row r="4" spans="1:5" s="1" customFormat="1" ht="15.75" x14ac:dyDescent="0.25">
      <c r="A4" s="21" t="s">
        <v>13</v>
      </c>
      <c r="B4" s="4"/>
      <c r="C4" s="4"/>
      <c r="D4" s="56"/>
      <c r="E4" s="29" t="s">
        <v>75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25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42</v>
      </c>
      <c r="B9" s="70"/>
      <c r="C9" s="70"/>
      <c r="D9" s="70"/>
      <c r="E9" s="70"/>
    </row>
    <row r="10" spans="1:5" ht="25.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70" t="s">
        <v>43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44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26</v>
      </c>
      <c r="B18" s="70"/>
      <c r="C18" s="70"/>
      <c r="D18" s="70"/>
      <c r="E18" s="70"/>
    </row>
    <row r="19" spans="1:7" ht="30.75" customHeight="1" x14ac:dyDescent="0.25">
      <c r="A19" s="72" t="s">
        <v>27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15.64</v>
      </c>
      <c r="E22" s="8">
        <f>D22*F20*G20</f>
        <v>17853.060000000001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4976.9400000000005</v>
      </c>
    </row>
    <row r="24" spans="1:7" x14ac:dyDescent="0.25">
      <c r="A24" s="7" t="s">
        <v>28</v>
      </c>
      <c r="B24" s="9" t="s">
        <v>29</v>
      </c>
      <c r="C24" s="3" t="s">
        <v>30</v>
      </c>
      <c r="D24" s="3"/>
      <c r="E24" s="24">
        <v>0</v>
      </c>
    </row>
    <row r="25" spans="1:7" s="65" customFormat="1" ht="60" x14ac:dyDescent="0.25">
      <c r="A25" s="61" t="s">
        <v>76</v>
      </c>
      <c r="B25" s="62" t="s">
        <v>77</v>
      </c>
      <c r="C25" s="63" t="s">
        <v>30</v>
      </c>
      <c r="D25" s="63"/>
      <c r="E25" s="64">
        <v>493</v>
      </c>
    </row>
    <row r="26" spans="1:7" x14ac:dyDescent="0.25">
      <c r="A26" s="23"/>
      <c r="B26" s="9"/>
      <c r="C26" s="3"/>
      <c r="D26" s="3"/>
      <c r="E26" s="24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23323</v>
      </c>
    </row>
    <row r="29" spans="1:7" ht="29.25" customHeight="1" x14ac:dyDescent="0.25">
      <c r="A29" s="78" t="s">
        <v>78</v>
      </c>
      <c r="B29" s="78"/>
      <c r="C29" s="78"/>
      <c r="D29" s="78"/>
      <c r="E29" s="78"/>
    </row>
    <row r="30" spans="1:7" ht="31.5" customHeight="1" x14ac:dyDescent="0.25">
      <c r="A30" s="70" t="s">
        <v>21</v>
      </c>
      <c r="B30" s="70"/>
      <c r="C30" s="70"/>
      <c r="D30" s="70"/>
      <c r="E30" s="70"/>
    </row>
    <row r="31" spans="1:7" x14ac:dyDescent="0.25">
      <c r="A31" s="70" t="s">
        <v>20</v>
      </c>
      <c r="B31" s="70"/>
      <c r="C31" s="70"/>
      <c r="D31" s="70"/>
      <c r="E31" s="70"/>
    </row>
    <row r="32" spans="1:7" ht="31.5" customHeight="1" x14ac:dyDescent="0.25">
      <c r="A32" s="70" t="s">
        <v>31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25"/>
      <c r="B35" s="25"/>
      <c r="C35" s="25"/>
      <c r="D35" s="25"/>
      <c r="E35" s="25"/>
    </row>
    <row r="36" spans="1:5" x14ac:dyDescent="0.25">
      <c r="A36" s="79" t="s">
        <v>5</v>
      </c>
      <c r="B36" s="79"/>
      <c r="C36" s="79"/>
      <c r="D36" s="79"/>
      <c r="E36" s="79"/>
    </row>
    <row r="37" spans="1:5" x14ac:dyDescent="0.25">
      <c r="A37" s="70" t="s">
        <v>18</v>
      </c>
      <c r="B37" s="70"/>
      <c r="C37" s="70"/>
      <c r="D37" s="70"/>
      <c r="E37" s="70"/>
    </row>
    <row r="38" spans="1:5" x14ac:dyDescent="0.25">
      <c r="A38" s="80" t="s">
        <v>46</v>
      </c>
      <c r="B38" s="80"/>
      <c r="C38" s="80"/>
      <c r="D38" s="80"/>
      <c r="E38" s="5"/>
    </row>
    <row r="39" spans="1:5" x14ac:dyDescent="0.25">
      <c r="B39" s="77" t="s">
        <v>19</v>
      </c>
      <c r="C39" s="77"/>
      <c r="D39" s="77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81" t="s">
        <v>41</v>
      </c>
      <c r="B41" s="81"/>
      <c r="C41" s="81"/>
      <c r="D41" s="81"/>
      <c r="E41" s="5"/>
    </row>
    <row r="42" spans="1:5" x14ac:dyDescent="0.25">
      <c r="B42" s="77" t="s">
        <v>19</v>
      </c>
      <c r="C42" s="77"/>
      <c r="D42" s="77"/>
      <c r="E42" s="6" t="s">
        <v>6</v>
      </c>
    </row>
    <row r="45" spans="1:5" x14ac:dyDescent="0.25">
      <c r="A45" s="18" t="s">
        <v>35</v>
      </c>
    </row>
    <row r="46" spans="1:5" x14ac:dyDescent="0.25">
      <c r="A46" s="14" t="s">
        <v>32</v>
      </c>
    </row>
    <row r="47" spans="1:5" x14ac:dyDescent="0.25">
      <c r="A47" s="2" t="s">
        <v>38</v>
      </c>
      <c r="B47" s="15">
        <v>22006.33</v>
      </c>
    </row>
    <row r="48" spans="1:5" x14ac:dyDescent="0.25">
      <c r="A48" s="19" t="s">
        <v>47</v>
      </c>
      <c r="B48" s="16"/>
    </row>
    <row r="49" spans="1:2" x14ac:dyDescent="0.25">
      <c r="A49" s="2" t="s">
        <v>33</v>
      </c>
      <c r="B49" s="16">
        <v>29302.32</v>
      </c>
    </row>
    <row r="50" spans="1:2" x14ac:dyDescent="0.25">
      <c r="A50" s="2" t="s">
        <v>45</v>
      </c>
      <c r="B50" s="16">
        <f>150*3</f>
        <v>450</v>
      </c>
    </row>
    <row r="51" spans="1:2" ht="30" x14ac:dyDescent="0.25">
      <c r="A51" s="26" t="s">
        <v>34</v>
      </c>
      <c r="B51" s="16">
        <f>E27</f>
        <v>23323</v>
      </c>
    </row>
    <row r="52" spans="1:2" x14ac:dyDescent="0.25">
      <c r="A52" s="17" t="s">
        <v>37</v>
      </c>
      <c r="B52" s="20">
        <f>B47+B49+B50-B51</f>
        <v>28435.65</v>
      </c>
    </row>
    <row r="54" spans="1:2" x14ac:dyDescent="0.25">
      <c r="B54" s="2">
        <v>22006.33</v>
      </c>
    </row>
  </sheetData>
  <mergeCells count="29"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1.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79</v>
      </c>
      <c r="B3" s="69"/>
      <c r="C3" s="69"/>
      <c r="D3" s="69"/>
      <c r="E3" s="69"/>
    </row>
    <row r="4" spans="1:5" s="1" customFormat="1" ht="15.75" x14ac:dyDescent="0.25">
      <c r="A4" s="21" t="s">
        <v>13</v>
      </c>
      <c r="B4" s="4"/>
      <c r="C4" s="4"/>
      <c r="D4" s="56"/>
      <c r="E4" s="29" t="s">
        <v>80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25</v>
      </c>
      <c r="B7" s="71"/>
      <c r="C7" s="71"/>
      <c r="D7" s="71"/>
      <c r="E7" s="71"/>
    </row>
    <row r="8" spans="1:5" x14ac:dyDescent="0.25">
      <c r="A8" s="73" t="s">
        <v>1</v>
      </c>
      <c r="B8" s="73"/>
      <c r="C8" s="73"/>
      <c r="D8" s="73"/>
      <c r="E8" s="73"/>
    </row>
    <row r="9" spans="1:5" x14ac:dyDescent="0.25">
      <c r="A9" s="70" t="s">
        <v>42</v>
      </c>
      <c r="B9" s="70"/>
      <c r="C9" s="70"/>
      <c r="D9" s="70"/>
      <c r="E9" s="70"/>
    </row>
    <row r="10" spans="1:5" ht="25.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70" t="s">
        <v>43</v>
      </c>
      <c r="B11" s="70"/>
      <c r="C11" s="70"/>
      <c r="D11" s="70"/>
      <c r="E11" s="70"/>
    </row>
    <row r="12" spans="1:5" x14ac:dyDescent="0.25">
      <c r="A12" s="73" t="s">
        <v>15</v>
      </c>
      <c r="B12" s="76"/>
      <c r="C12" s="76"/>
      <c r="D12" s="76"/>
      <c r="E12" s="76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3" t="s">
        <v>2</v>
      </c>
      <c r="B14" s="76"/>
      <c r="C14" s="76"/>
      <c r="D14" s="76"/>
      <c r="E14" s="76"/>
    </row>
    <row r="15" spans="1:5" x14ac:dyDescent="0.25">
      <c r="A15" s="70" t="s">
        <v>44</v>
      </c>
      <c r="B15" s="70"/>
      <c r="C15" s="70"/>
      <c r="D15" s="70"/>
      <c r="E15" s="70"/>
    </row>
    <row r="16" spans="1:5" x14ac:dyDescent="0.25">
      <c r="A16" s="73" t="s">
        <v>16</v>
      </c>
      <c r="B16" s="76"/>
      <c r="C16" s="76"/>
      <c r="D16" s="76"/>
      <c r="E16" s="76"/>
    </row>
    <row r="17" spans="1:7" ht="30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26</v>
      </c>
      <c r="B18" s="70"/>
      <c r="C18" s="70"/>
      <c r="D18" s="70"/>
      <c r="E18" s="70"/>
    </row>
    <row r="19" spans="1:7" ht="30.75" customHeight="1" x14ac:dyDescent="0.25">
      <c r="A19" s="72" t="s">
        <v>27</v>
      </c>
      <c r="B19" s="72"/>
      <c r="C19" s="72"/>
      <c r="D19" s="72"/>
      <c r="E19" s="72"/>
    </row>
    <row r="20" spans="1:7" x14ac:dyDescent="0.25">
      <c r="A20" s="72"/>
      <c r="B20" s="72"/>
      <c r="C20" s="72"/>
      <c r="D20" s="72"/>
      <c r="E20" s="72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39</v>
      </c>
      <c r="C22" s="3" t="s">
        <v>4</v>
      </c>
      <c r="D22" s="3">
        <v>15.64</v>
      </c>
      <c r="E22" s="8">
        <f>D22*F20*G20</f>
        <v>17853.060000000001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4.3600000000000003</v>
      </c>
      <c r="E23" s="8">
        <f>D23*F20*G20</f>
        <v>4976.9400000000005</v>
      </c>
    </row>
    <row r="24" spans="1:7" x14ac:dyDescent="0.25">
      <c r="A24" s="7" t="s">
        <v>28</v>
      </c>
      <c r="B24" s="9" t="s">
        <v>81</v>
      </c>
      <c r="C24" s="3" t="s">
        <v>30</v>
      </c>
      <c r="D24" s="3"/>
      <c r="E24" s="8">
        <v>137.5</v>
      </c>
    </row>
    <row r="25" spans="1:7" x14ac:dyDescent="0.25">
      <c r="A25" s="23"/>
      <c r="B25" s="9"/>
      <c r="C25" s="3"/>
      <c r="D25" s="3"/>
      <c r="E25" s="24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22967.5</v>
      </c>
    </row>
    <row r="28" spans="1:7" ht="29.25" customHeight="1" x14ac:dyDescent="0.25">
      <c r="A28" s="78" t="s">
        <v>82</v>
      </c>
      <c r="B28" s="78"/>
      <c r="C28" s="78"/>
      <c r="D28" s="78"/>
      <c r="E28" s="78"/>
    </row>
    <row r="29" spans="1:7" ht="31.5" customHeight="1" x14ac:dyDescent="0.25">
      <c r="A29" s="70" t="s">
        <v>21</v>
      </c>
      <c r="B29" s="70"/>
      <c r="C29" s="70"/>
      <c r="D29" s="70"/>
      <c r="E29" s="70"/>
    </row>
    <row r="30" spans="1:7" x14ac:dyDescent="0.25">
      <c r="A30" s="70" t="s">
        <v>20</v>
      </c>
      <c r="B30" s="70"/>
      <c r="C30" s="70"/>
      <c r="D30" s="70"/>
      <c r="E30" s="70"/>
    </row>
    <row r="31" spans="1:7" ht="31.5" customHeight="1" x14ac:dyDescent="0.25">
      <c r="A31" s="70" t="s">
        <v>31</v>
      </c>
      <c r="B31" s="70"/>
      <c r="C31" s="70"/>
      <c r="D31" s="70"/>
      <c r="E31" s="70"/>
    </row>
    <row r="32" spans="1:7" x14ac:dyDescent="0.25">
      <c r="A32" s="70" t="s">
        <v>18</v>
      </c>
      <c r="B32" s="70"/>
      <c r="C32" s="70"/>
      <c r="D32" s="70"/>
      <c r="E32" s="70"/>
    </row>
    <row r="33" spans="1:5" x14ac:dyDescent="0.25">
      <c r="A33" s="57"/>
      <c r="B33" s="57"/>
      <c r="C33" s="57"/>
      <c r="D33" s="57"/>
      <c r="E33" s="57"/>
    </row>
    <row r="34" spans="1:5" x14ac:dyDescent="0.25">
      <c r="A34" s="57"/>
      <c r="B34" s="57"/>
      <c r="C34" s="57"/>
      <c r="D34" s="57"/>
      <c r="E34" s="57"/>
    </row>
    <row r="35" spans="1:5" x14ac:dyDescent="0.25">
      <c r="A35" s="79" t="s">
        <v>5</v>
      </c>
      <c r="B35" s="79"/>
      <c r="C35" s="79"/>
      <c r="D35" s="79"/>
      <c r="E35" s="79"/>
    </row>
    <row r="36" spans="1:5" x14ac:dyDescent="0.25">
      <c r="A36" s="70" t="s">
        <v>18</v>
      </c>
      <c r="B36" s="70"/>
      <c r="C36" s="70"/>
      <c r="D36" s="70"/>
      <c r="E36" s="70"/>
    </row>
    <row r="37" spans="1:5" x14ac:dyDescent="0.25">
      <c r="A37" s="80" t="s">
        <v>46</v>
      </c>
      <c r="B37" s="80"/>
      <c r="C37" s="80"/>
      <c r="D37" s="80"/>
      <c r="E37" s="5"/>
    </row>
    <row r="38" spans="1:5" x14ac:dyDescent="0.25">
      <c r="B38" s="77" t="s">
        <v>19</v>
      </c>
      <c r="C38" s="77"/>
      <c r="D38" s="77"/>
      <c r="E38" s="6" t="s">
        <v>6</v>
      </c>
    </row>
    <row r="39" spans="1:5" x14ac:dyDescent="0.25">
      <c r="A39" s="59"/>
      <c r="B39" s="59"/>
      <c r="C39" s="59"/>
      <c r="D39" s="59"/>
      <c r="E39" s="59"/>
    </row>
    <row r="40" spans="1:5" x14ac:dyDescent="0.25">
      <c r="A40" s="81" t="s">
        <v>41</v>
      </c>
      <c r="B40" s="81"/>
      <c r="C40" s="81"/>
      <c r="D40" s="81"/>
      <c r="E40" s="5"/>
    </row>
    <row r="41" spans="1:5" x14ac:dyDescent="0.25">
      <c r="B41" s="77" t="s">
        <v>19</v>
      </c>
      <c r="C41" s="77"/>
      <c r="D41" s="77"/>
      <c r="E41" s="6" t="s">
        <v>6</v>
      </c>
    </row>
    <row r="44" spans="1:5" x14ac:dyDescent="0.25">
      <c r="A44" s="18" t="s">
        <v>35</v>
      </c>
    </row>
    <row r="45" spans="1:5" x14ac:dyDescent="0.25">
      <c r="A45" s="14" t="s">
        <v>32</v>
      </c>
    </row>
    <row r="46" spans="1:5" x14ac:dyDescent="0.25">
      <c r="A46" s="2" t="s">
        <v>38</v>
      </c>
      <c r="B46" s="15">
        <f>'1кв'!B52</f>
        <v>28435.65</v>
      </c>
    </row>
    <row r="47" spans="1:5" x14ac:dyDescent="0.25">
      <c r="A47" s="19" t="s">
        <v>47</v>
      </c>
      <c r="B47" s="16"/>
    </row>
    <row r="48" spans="1:5" x14ac:dyDescent="0.25">
      <c r="A48" s="2" t="s">
        <v>33</v>
      </c>
      <c r="B48" s="16">
        <v>29302.32</v>
      </c>
    </row>
    <row r="49" spans="1:2" x14ac:dyDescent="0.25">
      <c r="A49" s="2" t="s">
        <v>45</v>
      </c>
      <c r="B49" s="16">
        <f>150*3</f>
        <v>450</v>
      </c>
    </row>
    <row r="50" spans="1:2" ht="30" x14ac:dyDescent="0.25">
      <c r="A50" s="58" t="s">
        <v>34</v>
      </c>
      <c r="B50" s="16">
        <f>E26</f>
        <v>22967.5</v>
      </c>
    </row>
    <row r="51" spans="1:2" x14ac:dyDescent="0.25">
      <c r="A51" s="17" t="s">
        <v>37</v>
      </c>
      <c r="B51" s="20">
        <f>B46+B48+B49-B50</f>
        <v>35220.47</v>
      </c>
    </row>
    <row r="53" spans="1:2" x14ac:dyDescent="0.25">
      <c r="B53" s="2">
        <v>22006.33</v>
      </c>
    </row>
  </sheetData>
  <mergeCells count="29">
    <mergeCell ref="A36:E36"/>
    <mergeCell ref="A37:D37"/>
    <mergeCell ref="B38:D38"/>
    <mergeCell ref="A40:D40"/>
    <mergeCell ref="B41:D41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0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48</v>
      </c>
      <c r="B1" s="83"/>
      <c r="C1" s="83"/>
      <c r="D1" s="30"/>
    </row>
    <row r="2" spans="1:5" ht="15.75" x14ac:dyDescent="0.25">
      <c r="A2" s="84" t="s">
        <v>49</v>
      </c>
      <c r="B2" s="84"/>
      <c r="C2" s="84"/>
      <c r="D2" s="31"/>
    </row>
    <row r="3" spans="1:5" ht="15.75" x14ac:dyDescent="0.25">
      <c r="A3" s="84" t="s">
        <v>50</v>
      </c>
      <c r="B3" s="84"/>
      <c r="C3" s="84"/>
      <c r="D3" s="31"/>
    </row>
    <row r="4" spans="1:5" ht="15.75" x14ac:dyDescent="0.25">
      <c r="A4" s="83" t="s">
        <v>71</v>
      </c>
      <c r="B4" s="83"/>
      <c r="C4" s="83"/>
      <c r="D4" s="30"/>
    </row>
    <row r="5" spans="1:5" ht="15.75" x14ac:dyDescent="0.25">
      <c r="A5" s="85"/>
      <c r="B5" s="85"/>
      <c r="C5" s="85"/>
      <c r="D5" s="1"/>
    </row>
    <row r="6" spans="1:5" ht="15.75" x14ac:dyDescent="0.25">
      <c r="A6" s="31"/>
      <c r="B6" s="32" t="s">
        <v>51</v>
      </c>
      <c r="C6" s="33" t="e">
        <f>#REF!</f>
        <v>#REF!</v>
      </c>
      <c r="D6" s="34"/>
    </row>
    <row r="7" spans="1:5" ht="15.75" x14ac:dyDescent="0.25">
      <c r="A7" s="35" t="s">
        <v>52</v>
      </c>
      <c r="B7" s="32" t="s">
        <v>72</v>
      </c>
      <c r="C7" s="33"/>
      <c r="D7" s="34"/>
    </row>
    <row r="8" spans="1:5" ht="15.75" x14ac:dyDescent="0.25">
      <c r="B8" s="36" t="s">
        <v>53</v>
      </c>
      <c r="C8" s="37" t="e">
        <f>#REF!+#REF!+#REF!+'1кв'!B49</f>
        <v>#REF!</v>
      </c>
      <c r="D8" s="38"/>
    </row>
    <row r="9" spans="1:5" ht="30" x14ac:dyDescent="0.25">
      <c r="B9" s="22" t="s">
        <v>54</v>
      </c>
      <c r="C9" s="37" t="e">
        <f>#REF!+#REF!+#REF!+'1кв'!B50</f>
        <v>#REF!</v>
      </c>
      <c r="D9" s="38"/>
    </row>
    <row r="10" spans="1:5" ht="15.75" x14ac:dyDescent="0.25">
      <c r="A10" s="39"/>
      <c r="B10" s="36" t="s">
        <v>55</v>
      </c>
      <c r="C10" s="40" t="e">
        <f>SUM(C8:C9)</f>
        <v>#REF!</v>
      </c>
      <c r="D10" s="34"/>
    </row>
    <row r="11" spans="1:5" ht="15.75" x14ac:dyDescent="0.25">
      <c r="A11" s="1"/>
      <c r="B11" s="82"/>
      <c r="C11" s="82"/>
      <c r="D11" s="41"/>
    </row>
    <row r="12" spans="1:5" ht="15.75" x14ac:dyDescent="0.25">
      <c r="A12" s="42" t="s">
        <v>56</v>
      </c>
      <c r="B12" s="43" t="s">
        <v>40</v>
      </c>
      <c r="C12" s="37" t="e">
        <f>#REF!+#REF!+#REF!+'1кв'!E22</f>
        <v>#REF!</v>
      </c>
      <c r="D12" s="41"/>
    </row>
    <row r="13" spans="1:5" ht="15.75" x14ac:dyDescent="0.25">
      <c r="A13" s="42"/>
      <c r="B13" s="7" t="s">
        <v>36</v>
      </c>
      <c r="C13" s="37" t="e">
        <f>#REF!+#REF!+#REF!+'1кв'!E23</f>
        <v>#REF!</v>
      </c>
      <c r="D13" s="41"/>
    </row>
    <row r="14" spans="1:5" ht="15.75" x14ac:dyDescent="0.25">
      <c r="A14" s="1"/>
      <c r="B14" s="7" t="s">
        <v>28</v>
      </c>
      <c r="C14" s="37" t="e">
        <f>#REF!+#REF!+#REF!+'1кв'!E24</f>
        <v>#REF!</v>
      </c>
      <c r="D14" s="41"/>
      <c r="E14" s="44"/>
    </row>
    <row r="15" spans="1:5" ht="15.75" x14ac:dyDescent="0.25">
      <c r="A15" s="1"/>
      <c r="B15" s="45" t="s">
        <v>57</v>
      </c>
      <c r="C15" s="37">
        <v>0</v>
      </c>
      <c r="D15" s="41"/>
      <c r="E15" s="44"/>
    </row>
    <row r="16" spans="1:5" ht="15.75" x14ac:dyDescent="0.25">
      <c r="A16" s="42"/>
      <c r="B16" s="46" t="s">
        <v>73</v>
      </c>
      <c r="C16" s="37" t="e">
        <f>#REF!+#REF!+#REF!+#REF!+'1кв'!#REF!</f>
        <v>#REF!</v>
      </c>
      <c r="D16" s="41"/>
    </row>
    <row r="17" spans="1:5" ht="15.75" x14ac:dyDescent="0.25">
      <c r="A17" s="42"/>
      <c r="B17" s="47" t="s">
        <v>58</v>
      </c>
      <c r="C17" s="37">
        <v>0</v>
      </c>
      <c r="D17" s="41"/>
    </row>
    <row r="18" spans="1:5" ht="15.75" x14ac:dyDescent="0.25">
      <c r="A18" s="42"/>
      <c r="B18" s="47" t="s">
        <v>59</v>
      </c>
      <c r="C18" s="48"/>
      <c r="D18" s="41"/>
    </row>
    <row r="19" spans="1:5" ht="15.75" x14ac:dyDescent="0.25">
      <c r="A19" s="1"/>
      <c r="B19" s="49" t="s">
        <v>60</v>
      </c>
      <c r="C19" s="40" t="e">
        <f>SUM(C12:C17)</f>
        <v>#REF!</v>
      </c>
      <c r="D19" s="41"/>
      <c r="E19" s="44"/>
    </row>
    <row r="20" spans="1:5" ht="15.75" x14ac:dyDescent="0.25">
      <c r="A20" s="1"/>
      <c r="B20" s="50" t="s">
        <v>61</v>
      </c>
      <c r="C20" s="40" t="e">
        <f>C6+C10-C19</f>
        <v>#REF!</v>
      </c>
      <c r="D20" s="41"/>
    </row>
    <row r="21" spans="1:5" ht="15.75" x14ac:dyDescent="0.25">
      <c r="A21" s="1"/>
      <c r="B21" s="35"/>
      <c r="C21" s="35"/>
      <c r="D21" s="41"/>
    </row>
    <row r="22" spans="1:5" ht="15.75" x14ac:dyDescent="0.25">
      <c r="A22" s="1"/>
      <c r="B22" s="51" t="s">
        <v>62</v>
      </c>
      <c r="C22" s="51"/>
      <c r="D22" s="41"/>
    </row>
    <row r="23" spans="1:5" ht="15.75" x14ac:dyDescent="0.25">
      <c r="A23" s="1"/>
      <c r="B23" s="51" t="s">
        <v>63</v>
      </c>
      <c r="C23" s="52">
        <v>18768.04</v>
      </c>
      <c r="D23" s="41"/>
    </row>
    <row r="24" spans="1:5" ht="15.75" x14ac:dyDescent="0.25">
      <c r="A24" s="1"/>
      <c r="B24" s="53" t="s">
        <v>64</v>
      </c>
      <c r="C24" s="54">
        <v>9809.68</v>
      </c>
      <c r="D24" s="41"/>
    </row>
    <row r="25" spans="1:5" ht="15.75" x14ac:dyDescent="0.25">
      <c r="A25" s="1"/>
      <c r="B25" s="51" t="s">
        <v>65</v>
      </c>
      <c r="C25" s="55">
        <f>C24-C23</f>
        <v>-8958.36</v>
      </c>
      <c r="D25" s="41"/>
    </row>
    <row r="26" spans="1:5" ht="15.75" x14ac:dyDescent="0.25">
      <c r="A26" s="1"/>
      <c r="B26" s="35"/>
      <c r="C26" s="35"/>
      <c r="D26" s="41"/>
    </row>
    <row r="27" spans="1:5" ht="15.75" x14ac:dyDescent="0.25">
      <c r="A27" s="1"/>
      <c r="B27" s="35"/>
      <c r="C27" s="35"/>
      <c r="D27" s="41"/>
    </row>
    <row r="28" spans="1:5" ht="15.75" x14ac:dyDescent="0.25">
      <c r="A28" s="1"/>
      <c r="B28" s="35"/>
      <c r="C28" s="35"/>
      <c r="D28" s="41"/>
    </row>
    <row r="29" spans="1:5" ht="15.75" x14ac:dyDescent="0.25">
      <c r="A29" s="1"/>
      <c r="B29" s="35"/>
      <c r="C29" s="35"/>
      <c r="D29" s="41"/>
    </row>
    <row r="30" spans="1:5" ht="15.75" x14ac:dyDescent="0.25">
      <c r="A30" s="1" t="s">
        <v>66</v>
      </c>
      <c r="B30" s="35" t="s">
        <v>67</v>
      </c>
      <c r="C30" s="35"/>
      <c r="D30" s="41"/>
    </row>
    <row r="31" spans="1:5" ht="15.75" x14ac:dyDescent="0.25">
      <c r="A31" s="1"/>
      <c r="B31" s="35" t="s">
        <v>68</v>
      </c>
      <c r="C31" s="35"/>
      <c r="D31" s="41"/>
    </row>
    <row r="32" spans="1:5" ht="15.75" x14ac:dyDescent="0.25">
      <c r="A32" s="1"/>
      <c r="B32" s="35" t="s">
        <v>69</v>
      </c>
      <c r="C32" s="35"/>
      <c r="D32" s="41"/>
    </row>
    <row r="33" spans="1:4" ht="15.75" x14ac:dyDescent="0.25">
      <c r="A33" s="1"/>
      <c r="B33" s="35"/>
      <c r="C33" s="35"/>
      <c r="D33" s="41"/>
    </row>
    <row r="34" spans="1:4" ht="15.75" x14ac:dyDescent="0.25">
      <c r="A34" s="1"/>
      <c r="B34" s="35"/>
      <c r="C34" s="35"/>
      <c r="D34" s="41"/>
    </row>
    <row r="35" spans="1:4" ht="15.75" x14ac:dyDescent="0.25">
      <c r="A35" s="1"/>
      <c r="B35" s="35" t="s">
        <v>70</v>
      </c>
      <c r="C35" s="35"/>
      <c r="D35" s="41"/>
    </row>
    <row r="36" spans="1:4" ht="15.75" x14ac:dyDescent="0.25">
      <c r="A36" s="1"/>
      <c r="B36" s="35"/>
      <c r="C36" s="35"/>
      <c r="D36" s="41"/>
    </row>
    <row r="37" spans="1:4" ht="15.75" x14ac:dyDescent="0.25">
      <c r="A37" s="1"/>
      <c r="B37" s="35"/>
      <c r="C37" s="35"/>
      <c r="D37" s="41"/>
    </row>
    <row r="38" spans="1:4" ht="15.75" x14ac:dyDescent="0.25">
      <c r="A38" s="1"/>
      <c r="B38" s="35"/>
      <c r="C38" s="35"/>
      <c r="D38" s="41"/>
    </row>
    <row r="39" spans="1:4" ht="15.75" x14ac:dyDescent="0.25">
      <c r="A39" s="1"/>
      <c r="B39" s="35"/>
      <c r="C39" s="35"/>
      <c r="D39" s="41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2024-08-02T08:15:43Z</dcterms:modified>
</cp:coreProperties>
</file>